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sd\Desktop\perso !\tofvin\Cartes des Vins\France\Particuliers\"/>
    </mc:Choice>
  </mc:AlternateContent>
  <xr:revisionPtr revIDLastSave="0" documentId="13_ncr:1_{EAE0F786-1D90-43C2-8F5B-56CD119E92D3}" xr6:coauthVersionLast="47" xr6:coauthVersionMax="47" xr10:uidLastSave="{00000000-0000-0000-0000-000000000000}"/>
  <bookViews>
    <workbookView xWindow="0" yWindow="744" windowWidth="23040" windowHeight="12216" tabRatio="500" xr2:uid="{00000000-000D-0000-FFFF-FFFF00000000}"/>
  </bookViews>
  <sheets>
    <sheet name="Carte ds Vins &amp; Bon de Commande" sheetId="1" r:id="rId1"/>
  </sheets>
  <definedNames>
    <definedName name="_xlnm._FilterDatabase" localSheetId="0">'Carte ds Vins &amp; Bon de Commande'!$A$8:$H$92</definedName>
    <definedName name="_xlnm.Print_Area" localSheetId="0">'Carte ds Vins &amp; Bon de Commande'!$A$1:$H$92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H50" i="1"/>
  <c r="F70" i="1"/>
  <c r="H70" i="1" s="1"/>
  <c r="F69" i="1"/>
  <c r="H69" i="1" s="1"/>
  <c r="F64" i="1"/>
  <c r="H64" i="1" s="1"/>
  <c r="F45" i="1"/>
  <c r="H45" i="1" s="1"/>
  <c r="F15" i="1"/>
  <c r="H15" i="1" s="1"/>
  <c r="F81" i="1"/>
  <c r="H81" i="1" s="1"/>
  <c r="F80" i="1"/>
  <c r="H80" i="1" s="1"/>
  <c r="F79" i="1"/>
  <c r="H79" i="1" s="1"/>
  <c r="F59" i="1"/>
  <c r="H59" i="1" s="1"/>
  <c r="F57" i="1"/>
  <c r="H57" i="1" s="1"/>
  <c r="F90" i="1"/>
  <c r="H90" i="1" s="1"/>
  <c r="F87" i="1"/>
  <c r="H87" i="1" s="1"/>
  <c r="F42" i="1"/>
  <c r="H42" i="1" s="1"/>
  <c r="F41" i="1"/>
  <c r="H41" i="1" s="1"/>
  <c r="F40" i="1"/>
  <c r="H40" i="1" s="1"/>
  <c r="F39" i="1"/>
  <c r="H39" i="1" s="1"/>
  <c r="F38" i="1"/>
  <c r="H38" i="1" s="1"/>
  <c r="F19" i="1"/>
  <c r="H19" i="1" s="1"/>
  <c r="F72" i="1"/>
  <c r="H72" i="1" s="1"/>
  <c r="F56" i="1"/>
  <c r="H56" i="1" s="1"/>
  <c r="F71" i="1"/>
  <c r="H71" i="1" s="1"/>
  <c r="F75" i="1"/>
  <c r="H75" i="1" s="1"/>
  <c r="F77" i="1"/>
  <c r="H77" i="1" s="1"/>
  <c r="F43" i="1"/>
  <c r="H43" i="1" s="1"/>
  <c r="F27" i="1"/>
  <c r="H27" i="1" s="1"/>
  <c r="F22" i="1"/>
  <c r="H22" i="1" s="1"/>
  <c r="F28" i="1"/>
  <c r="H28" i="1" s="1"/>
  <c r="F29" i="1"/>
  <c r="H29" i="1" s="1"/>
  <c r="F25" i="1"/>
  <c r="H25" i="1" s="1"/>
  <c r="F32" i="1"/>
  <c r="H32" i="1" s="1"/>
  <c r="F37" i="1"/>
  <c r="H37" i="1" s="1"/>
  <c r="F67" i="1"/>
  <c r="H67" i="1" s="1"/>
  <c r="F51" i="1"/>
  <c r="H51" i="1" s="1"/>
  <c r="F48" i="1"/>
  <c r="H48" i="1" s="1"/>
  <c r="F20" i="1"/>
  <c r="H20" i="1" s="1"/>
  <c r="F11" i="1"/>
  <c r="H11" i="1" s="1"/>
  <c r="F91" i="1"/>
  <c r="H91" i="1" s="1"/>
  <c r="F86" i="1"/>
  <c r="H86" i="1" s="1"/>
  <c r="F60" i="1"/>
  <c r="H60" i="1" s="1"/>
  <c r="F74" i="1"/>
  <c r="H74" i="1" s="1"/>
  <c r="F52" i="1" l="1"/>
  <c r="H52" i="1" s="1"/>
  <c r="F33" i="1"/>
  <c r="H33" i="1" s="1"/>
  <c r="F53" i="1"/>
  <c r="H53" i="1" s="1"/>
  <c r="F26" i="1"/>
  <c r="H26" i="1" s="1"/>
  <c r="F24" i="1"/>
  <c r="H24" i="1" s="1"/>
  <c r="F58" i="1"/>
  <c r="H58" i="1" s="1"/>
  <c r="F55" i="1"/>
  <c r="H55" i="1" s="1"/>
  <c r="F44" i="1"/>
  <c r="H44" i="1" s="1"/>
  <c r="F46" i="1"/>
  <c r="H46" i="1" s="1"/>
  <c r="F21" i="1"/>
  <c r="H21" i="1" s="1"/>
  <c r="F18" i="1"/>
  <c r="H18" i="1" s="1"/>
  <c r="F17" i="1"/>
  <c r="H17" i="1" s="1"/>
  <c r="F35" i="1"/>
  <c r="H35" i="1" s="1"/>
  <c r="F78" i="1"/>
  <c r="H78" i="1" s="1"/>
  <c r="F68" i="1"/>
  <c r="H68" i="1" s="1"/>
  <c r="F62" i="1"/>
  <c r="H62" i="1" s="1"/>
  <c r="F76" i="1"/>
  <c r="H76" i="1" s="1"/>
  <c r="F23" i="1"/>
  <c r="H23" i="1" s="1"/>
  <c r="F34" i="1"/>
  <c r="H34" i="1" s="1"/>
  <c r="F31" i="1"/>
  <c r="H31" i="1" s="1"/>
  <c r="F13" i="1"/>
  <c r="H13" i="1" s="1"/>
  <c r="F30" i="1"/>
  <c r="H30" i="1" s="1"/>
  <c r="F66" i="1" l="1"/>
  <c r="H66" i="1" s="1"/>
  <c r="F47" i="1"/>
  <c r="H47" i="1" s="1"/>
  <c r="F36" i="1"/>
  <c r="H36" i="1" s="1"/>
  <c r="F54" i="1"/>
  <c r="H54" i="1" s="1"/>
  <c r="F16" i="1" l="1"/>
  <c r="H16" i="1" s="1"/>
  <c r="F89" i="1"/>
  <c r="H89" i="1" s="1"/>
  <c r="F88" i="1"/>
  <c r="H88" i="1" s="1"/>
  <c r="F63" i="1" l="1"/>
  <c r="H63" i="1" s="1"/>
  <c r="F49" i="1"/>
  <c r="H49" i="1" s="1"/>
  <c r="F10" i="1"/>
  <c r="H10" i="1" s="1"/>
  <c r="H84" i="1"/>
  <c r="H83" i="1"/>
  <c r="F14" i="1"/>
  <c r="H14" i="1" s="1"/>
  <c r="F61" i="1"/>
  <c r="H61" i="1" s="1"/>
  <c r="F65" i="1"/>
  <c r="H65" i="1" s="1"/>
  <c r="F73" i="1"/>
  <c r="H73" i="1" s="1"/>
  <c r="F9" i="1"/>
  <c r="H9" i="1" s="1"/>
  <c r="F12" i="1"/>
  <c r="H12" i="1" s="1"/>
  <c r="H82" i="1"/>
  <c r="H92" i="1" l="1"/>
</calcChain>
</file>

<file path=xl/sharedStrings.xml><?xml version="1.0" encoding="utf-8"?>
<sst xmlns="http://schemas.openxmlformats.org/spreadsheetml/2006/main" count="254" uniqueCount="141">
  <si>
    <t>NOM CLIENT</t>
  </si>
  <si>
    <t>ADRESSE</t>
  </si>
  <si>
    <t>CODE POSTAL</t>
  </si>
  <si>
    <t>COMMUNE</t>
  </si>
  <si>
    <t>TELEPHONE PORTABLE</t>
  </si>
  <si>
    <t>ADRESSE MAIL</t>
  </si>
  <si>
    <t>@</t>
  </si>
  <si>
    <t>COULEUR</t>
  </si>
  <si>
    <t xml:space="preserve">VINS </t>
  </si>
  <si>
    <t>DOMAINE</t>
  </si>
  <si>
    <t>MILLESIME</t>
  </si>
  <si>
    <t xml:space="preserve">CARTON
 DE 6 BOUTEILLES </t>
  </si>
  <si>
    <t>TOTAL</t>
  </si>
  <si>
    <t>BLANC</t>
  </si>
  <si>
    <t>Chablis</t>
  </si>
  <si>
    <t>Alligoté</t>
  </si>
  <si>
    <t>Chitry</t>
  </si>
  <si>
    <t>ROUGE</t>
  </si>
  <si>
    <r>
      <rPr>
        <b/>
        <sz val="12"/>
        <rFont val="Calibri"/>
        <family val="2"/>
      </rPr>
      <t>Adresse de livraison :</t>
    </r>
    <r>
      <rPr>
        <b/>
        <sz val="36"/>
        <rFont val="Calibri"/>
        <family val="2"/>
        <charset val="1"/>
      </rPr>
      <t xml:space="preserve"> </t>
    </r>
  </si>
  <si>
    <r>
      <t xml:space="preserve">     VINS DE </t>
    </r>
    <r>
      <rPr>
        <b/>
        <sz val="36"/>
        <color rgb="FFC00000"/>
        <rFont val="Calibri"/>
        <family val="2"/>
        <charset val="1"/>
      </rPr>
      <t>BOURGOGNE</t>
    </r>
  </si>
  <si>
    <t>COLBOIS</t>
  </si>
  <si>
    <t>Hautes Côtes  de Beaune</t>
  </si>
  <si>
    <t>JEANSON-PARIGOT</t>
  </si>
  <si>
    <t xml:space="preserve">DECOUVERTE PRESTIGE </t>
  </si>
  <si>
    <t>TARIFS</t>
  </si>
  <si>
    <t xml:space="preserve">QUANTITE
</t>
  </si>
  <si>
    <r>
      <t xml:space="preserve"> </t>
    </r>
    <r>
      <rPr>
        <sz val="22"/>
        <color rgb="FF000000"/>
        <rFont val="Arial"/>
        <family val="2"/>
      </rPr>
      <t>C</t>
    </r>
    <r>
      <rPr>
        <sz val="22"/>
        <color theme="1"/>
        <rFont val="Arial"/>
        <family val="2"/>
      </rPr>
      <t xml:space="preserve">hristophe Roy </t>
    </r>
    <r>
      <rPr>
        <sz val="20"/>
        <color theme="1"/>
        <rFont val="Arial"/>
        <family val="2"/>
      </rPr>
      <t xml:space="preserve">         </t>
    </r>
    <r>
      <rPr>
        <sz val="15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Tél :  06.83.20.71 .24     </t>
    </r>
    <r>
      <rPr>
        <b/>
        <sz val="12"/>
        <color rgb="FF000000"/>
        <rFont val="Calibri"/>
        <family val="2"/>
      </rPr>
      <t>vinsdebourgogne.roy@gmail.com</t>
    </r>
  </si>
  <si>
    <r>
      <t>DECOUVERTE</t>
    </r>
    <r>
      <rPr>
        <sz val="9"/>
        <color rgb="FF006600"/>
        <rFont val="Tahoma"/>
        <family val="2"/>
        <charset val="1"/>
      </rPr>
      <t xml:space="preserve"> BLANC </t>
    </r>
  </si>
  <si>
    <r>
      <t xml:space="preserve">DECOUVERTE </t>
    </r>
    <r>
      <rPr>
        <sz val="9"/>
        <color rgb="FFC00000"/>
        <rFont val="Tahoma"/>
        <family val="2"/>
        <charset val="1"/>
      </rPr>
      <t>ROUGE</t>
    </r>
  </si>
  <si>
    <t>Petit Chablis</t>
  </si>
  <si>
    <t>BADER-MIMEUR</t>
  </si>
  <si>
    <t>Sainr-Bris, Sauvignon</t>
  </si>
  <si>
    <t>FILLON</t>
  </si>
  <si>
    <t>Irancy</t>
  </si>
  <si>
    <t>CANTIN</t>
  </si>
  <si>
    <t>Monthelie</t>
  </si>
  <si>
    <t>DUJARDIN</t>
  </si>
  <si>
    <t>Beaune, La Blanchisserie</t>
  </si>
  <si>
    <t>Pouilly-Fuissé</t>
  </si>
  <si>
    <t>VERVIER</t>
  </si>
  <si>
    <t>Pouilly Fumé</t>
  </si>
  <si>
    <t>Sancerre</t>
  </si>
  <si>
    <t>MORAT</t>
  </si>
  <si>
    <t>MAUPERTHUIS</t>
  </si>
  <si>
    <t>CLOS SAINT LOUIS</t>
  </si>
  <si>
    <t>Macon Village</t>
  </si>
  <si>
    <t>Rully</t>
  </si>
  <si>
    <t>BERGER-RIVE</t>
  </si>
  <si>
    <t>Saint-Véran -Bio-</t>
  </si>
  <si>
    <t>Volnay 1er Cru Les Mitans</t>
  </si>
  <si>
    <t>VAUDOISEY</t>
  </si>
  <si>
    <t>Savigny les Beaune</t>
  </si>
  <si>
    <t xml:space="preserve">ROUGE </t>
  </si>
  <si>
    <t>Auxey-Duresses</t>
  </si>
  <si>
    <t>Mercurey</t>
  </si>
  <si>
    <t>Viré-Clessé</t>
  </si>
  <si>
    <t>GONDARD-PERRIN</t>
  </si>
  <si>
    <r>
      <t xml:space="preserve">   </t>
    </r>
    <r>
      <rPr>
        <i/>
        <sz val="14"/>
        <color rgb="FF17375E"/>
        <rFont val="Calibri"/>
        <family val="2"/>
      </rPr>
      <t>En provenance directe de Vignerons</t>
    </r>
    <r>
      <rPr>
        <b/>
        <i/>
        <sz val="14"/>
        <color rgb="FF17375E"/>
        <rFont val="Calibri"/>
        <family val="2"/>
      </rPr>
      <t xml:space="preserve"> Propriétaires-Récoltants
    </t>
    </r>
    <r>
      <rPr>
        <i/>
        <sz val="16"/>
        <color rgb="FF17375E"/>
        <rFont val="Calibri"/>
        <family val="2"/>
        <charset val="1"/>
      </rPr>
      <t xml:space="preserve">   </t>
    </r>
    <r>
      <rPr>
        <b/>
        <i/>
        <sz val="14"/>
        <color rgb="FF17375E"/>
        <rFont val="Calibri"/>
        <family val="2"/>
      </rPr>
      <t xml:space="preserve">Livraison incluse </t>
    </r>
    <r>
      <rPr>
        <i/>
        <sz val="14"/>
        <color rgb="FF17375E"/>
        <rFont val="Calibri"/>
        <family val="2"/>
      </rPr>
      <t xml:space="preserve">à </t>
    </r>
    <r>
      <rPr>
        <b/>
        <i/>
        <sz val="14"/>
        <color rgb="FF17375E"/>
        <rFont val="Calibri"/>
        <family val="2"/>
      </rPr>
      <t xml:space="preserve">votre domicile </t>
    </r>
    <r>
      <rPr>
        <i/>
        <sz val="14"/>
        <color rgb="FF17375E"/>
        <rFont val="Calibri"/>
        <family val="2"/>
      </rPr>
      <t xml:space="preserve">ou sur votre </t>
    </r>
    <r>
      <rPr>
        <b/>
        <i/>
        <sz val="14"/>
        <color rgb="FF17375E"/>
        <rFont val="Calibri"/>
        <family val="2"/>
      </rPr>
      <t>lieu de travail</t>
    </r>
  </si>
  <si>
    <t>MARATRAY-DUBREUIL</t>
  </si>
  <si>
    <t>REMORIQUET</t>
  </si>
  <si>
    <t>Grande Réserve -Bio-</t>
  </si>
  <si>
    <t xml:space="preserve">Fixin  </t>
  </si>
  <si>
    <t xml:space="preserve">Pommard   </t>
  </si>
  <si>
    <t>Ladoix</t>
  </si>
  <si>
    <t xml:space="preserve">Chassagne-Montrachet   </t>
  </si>
  <si>
    <t>Gevrey-Chambertin</t>
  </si>
  <si>
    <t>Les Truffières - Bio-</t>
  </si>
  <si>
    <t>Santenay 1er Cru, Beauregard</t>
  </si>
  <si>
    <t>JESSIAUME</t>
  </si>
  <si>
    <t>Meursault</t>
  </si>
  <si>
    <t>SCHMITT</t>
  </si>
  <si>
    <t>Vacqueyras</t>
  </si>
  <si>
    <t>Marsannay</t>
  </si>
  <si>
    <t>Aloxe-Corton 1er Cru</t>
  </si>
  <si>
    <t>Crémant, Vive la Joie Brut, Caves de Bailly</t>
  </si>
  <si>
    <t>Crémant Vive la Joie, Rosé, Caves de Bailly</t>
  </si>
  <si>
    <t>Crémant Réserve, Caves de Bailly</t>
  </si>
  <si>
    <t>Champagne Brut, Domaine Jérome Grojean</t>
  </si>
  <si>
    <t>WENGIER</t>
  </si>
  <si>
    <t>Saint-Romain</t>
  </si>
  <si>
    <t>NICOLAS</t>
  </si>
  <si>
    <t>Saint-Aubin 1er Cru Sentier du Clou</t>
  </si>
  <si>
    <t>BACHELET</t>
  </si>
  <si>
    <t>Côtes d'Auxerre</t>
  </si>
  <si>
    <t>Coulanges-la-Vineuse, Chanvan</t>
  </si>
  <si>
    <t>CLOS DU ROI</t>
  </si>
  <si>
    <t>Epineuil</t>
  </si>
  <si>
    <t>VENON</t>
  </si>
  <si>
    <t>Hautes Côtes de Nuits</t>
  </si>
  <si>
    <t>Maranges 1er Cru La Fussière</t>
  </si>
  <si>
    <t>Morey-Saint-Denis</t>
  </si>
  <si>
    <t>CHEVALLIER</t>
  </si>
  <si>
    <t>Pouilly-Fuissé -Bio-</t>
  </si>
  <si>
    <t>Bouzeron</t>
  </si>
  <si>
    <t>Criots Batard-Montrachet Grand Cru</t>
  </si>
  <si>
    <t>BELLAND</t>
  </si>
  <si>
    <t>Puligny-Montrachet 1er Cru Les Champs-Gains</t>
  </si>
  <si>
    <t>Ladoix 1er Cru En Naget</t>
  </si>
  <si>
    <t>HOFFMANNN-JAYER</t>
  </si>
  <si>
    <t>Chablis 1er Cru Montmains</t>
  </si>
  <si>
    <t>Chablis 1er Cru Troesmes -Bio-</t>
  </si>
  <si>
    <t>POMMIER</t>
  </si>
  <si>
    <t>Puligny-Montrachet</t>
  </si>
  <si>
    <t>SIGAUT</t>
  </si>
  <si>
    <t>Pinot Noir</t>
  </si>
  <si>
    <t>Echezeaux Grand Cru</t>
  </si>
  <si>
    <t>Corton-Bressandes, Grand Cru</t>
  </si>
  <si>
    <t>Corton-Charlemagne, Grand Cru</t>
  </si>
  <si>
    <t>Pommard  1er Cru, Les Charmots</t>
  </si>
  <si>
    <t xml:space="preserve">Aloxe-Corton </t>
  </si>
  <si>
    <t>Fixin 1er Cru Hervelets</t>
  </si>
  <si>
    <t>Volnay</t>
  </si>
  <si>
    <t>Bourgogne Chardonnay - Bio -</t>
  </si>
  <si>
    <t>BL</t>
  </si>
  <si>
    <t>Apremont</t>
  </si>
  <si>
    <t>Rousette de Savoie</t>
  </si>
  <si>
    <t>TROSSET</t>
  </si>
  <si>
    <t>FOUCHER</t>
  </si>
  <si>
    <t>GAUDRY</t>
  </si>
  <si>
    <t>Côteaux du Layon</t>
  </si>
  <si>
    <t>JOLIVET</t>
  </si>
  <si>
    <t>Crémant de Savoie, Domaine Trosset</t>
  </si>
  <si>
    <t>Rosé du Vaucluse, Domaine Fontaine du Clos, 2024</t>
  </si>
  <si>
    <t>Crémants, Champagne et Rosé</t>
  </si>
  <si>
    <t>Chambolle-Musigny</t>
  </si>
  <si>
    <t>Vosne-Romanée 1er Cru</t>
  </si>
  <si>
    <t>Côtes du Rhone, Gadagne</t>
  </si>
  <si>
    <t>BOIS DE SAINT JEAN</t>
  </si>
  <si>
    <t>Nuits-Saint-Georges "Les Allots"</t>
  </si>
  <si>
    <t>GIRAUDON</t>
  </si>
  <si>
    <t>Chablis 1er Cru Beauroy</t>
  </si>
  <si>
    <t>NAULIN</t>
  </si>
  <si>
    <t>LAFFAY</t>
  </si>
  <si>
    <t>Santenay</t>
  </si>
  <si>
    <t>Pernand-Vergelesses 1er Cru, Les Fichots</t>
  </si>
  <si>
    <t>Santenay 1er Cru Beauregard</t>
  </si>
  <si>
    <t>2 Saint-Bris, 2 Chardonnay, 2 Petit Chablis</t>
  </si>
  <si>
    <t>2 Côtes d'Auxerre, 2 Grande Réserve, 2 Irancy</t>
  </si>
  <si>
    <t>Chablis, Pouilly Fuissé, Puligny-Montrachet 1er Cru,                                                                Nuits-Saint-Georges, Chambolle-Musigny, Aloxe Corton</t>
  </si>
  <si>
    <t xml:space="preserve">Paiement lors de la livraison, espèce, virement ou chèque à l'ordre de "Christophe Roy" </t>
  </si>
  <si>
    <t>Hautes Côtes de Beaune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</si>
</sst>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[$€-40C];[Red]\-#,##0.00\ [$€-40C]"/>
    <numFmt numFmtId="165" formatCode="#,##0.0&quot; €&quot;"/>
    <numFmt numFmtId="166" formatCode="#,##0.00&quot; €&quot;"/>
    <numFmt numFmtId="167" formatCode="#,##0.00&quot; &quot;[$€-40C];[Red]&quot;-&quot;#,##0.00&quot; &quot;[$€-40C]"/>
  </numFmts>
  <fonts count="38" x14ac:knownFonts="1">
    <font>
      <sz val="11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36"/>
      <color rgb="FFC0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6"/>
      <color rgb="FF17375E"/>
      <name val="Calibri"/>
      <family val="2"/>
      <charset val="1"/>
    </font>
    <font>
      <b/>
      <sz val="36"/>
      <name val="Calibri"/>
      <family val="2"/>
      <charset val="1"/>
    </font>
    <font>
      <b/>
      <sz val="10"/>
      <color rgb="FF10243E"/>
      <name val="Tahoma"/>
      <family val="2"/>
      <charset val="1"/>
    </font>
    <font>
      <b/>
      <sz val="10"/>
      <color rgb="FFFFFFFF"/>
      <name val="Tahoma"/>
      <family val="2"/>
      <charset val="1"/>
    </font>
    <font>
      <sz val="10"/>
      <color rgb="FF006600"/>
      <name val="Tahoma"/>
      <family val="2"/>
      <charset val="1"/>
    </font>
    <font>
      <i/>
      <sz val="10"/>
      <color rgb="FF203864"/>
      <name val="Tahoma"/>
      <family val="2"/>
      <charset val="1"/>
    </font>
    <font>
      <sz val="10"/>
      <color rgb="FF000000"/>
      <name val="Tahoma"/>
      <family val="2"/>
      <charset val="1"/>
    </font>
    <font>
      <i/>
      <sz val="10"/>
      <color rgb="FF000000"/>
      <name val="Tahoma"/>
      <family val="2"/>
      <charset val="1"/>
    </font>
    <font>
      <b/>
      <sz val="10"/>
      <color rgb="FF203864"/>
      <name val="Tahoma"/>
      <family val="2"/>
      <charset val="1"/>
    </font>
    <font>
      <b/>
      <sz val="10"/>
      <name val="Tahoma"/>
      <family val="2"/>
      <charset val="1"/>
    </font>
    <font>
      <sz val="10"/>
      <color rgb="FFC00000"/>
      <name val="Tahoma"/>
      <family val="2"/>
      <charset val="1"/>
    </font>
    <font>
      <sz val="10"/>
      <color rgb="FF203864"/>
      <name val="Tahoma"/>
      <family val="2"/>
      <charset val="1"/>
    </font>
    <font>
      <b/>
      <sz val="10"/>
      <color rgb="FF17375E"/>
      <name val="Tahoma"/>
      <family val="2"/>
      <charset val="1"/>
    </font>
    <font>
      <b/>
      <sz val="12"/>
      <name val="Calibri"/>
      <family val="2"/>
    </font>
    <font>
      <b/>
      <sz val="36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libri"/>
      <family val="2"/>
    </font>
    <font>
      <sz val="20"/>
      <color theme="1"/>
      <name val="Arial"/>
      <family val="2"/>
    </font>
    <font>
      <sz val="22"/>
      <color theme="1"/>
      <name val="Arial"/>
      <family val="2"/>
    </font>
    <font>
      <sz val="15"/>
      <color theme="1"/>
      <name val="Arial"/>
      <family val="2"/>
    </font>
    <font>
      <sz val="22"/>
      <color rgb="FF000000"/>
      <name val="Arial"/>
      <family val="2"/>
    </font>
    <font>
      <b/>
      <i/>
      <sz val="14"/>
      <color rgb="FF17375E"/>
      <name val="Calibri"/>
      <family val="2"/>
    </font>
    <font>
      <i/>
      <sz val="14"/>
      <color rgb="FF17375E"/>
      <name val="Calibri"/>
      <family val="2"/>
    </font>
    <font>
      <sz val="9"/>
      <color rgb="FF000000"/>
      <name val="Tahoma"/>
      <family val="2"/>
      <charset val="1"/>
    </font>
    <font>
      <sz val="9"/>
      <name val="Tahoma"/>
      <family val="2"/>
      <charset val="1"/>
    </font>
    <font>
      <sz val="9"/>
      <color rgb="FF006600"/>
      <name val="Tahoma"/>
      <family val="2"/>
      <charset val="1"/>
    </font>
    <font>
      <sz val="9"/>
      <color rgb="FFC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theme="4"/>
      <name val="Tahoma"/>
      <family val="2"/>
    </font>
    <font>
      <sz val="10"/>
      <color theme="4" tint="-0.249977111117893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76092"/>
        <bgColor rgb="FF333399"/>
      </patternFill>
    </fill>
    <fill>
      <patternFill patternType="solid">
        <fgColor rgb="FFFFFFFF"/>
        <bgColor rgb="FFFFFFCC"/>
      </patternFill>
    </fill>
    <fill>
      <patternFill patternType="solid">
        <fgColor rgb="FFC6D9F1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1" fillId="0" borderId="0"/>
    <xf numFmtId="0" fontId="19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/>
    <xf numFmtId="167" fontId="23" fillId="0" borderId="0"/>
    <xf numFmtId="44" fontId="35" fillId="0" borderId="0" applyFont="0" applyFill="0" applyBorder="0" applyAlignment="0" applyProtection="0"/>
  </cellStyleXfs>
  <cellXfs count="46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0" borderId="1" xfId="0" applyBorder="1" applyAlignment="1" applyProtection="1">
      <alignment horizontal="right" vertical="center"/>
      <protection locked="0"/>
    </xf>
    <xf numFmtId="165" fontId="15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2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0" fontId="10" fillId="3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 vertical="center"/>
    </xf>
    <xf numFmtId="44" fontId="12" fillId="0" borderId="1" xfId="7" applyFont="1" applyBorder="1" applyAlignment="1" applyProtection="1">
      <alignment horizontal="right" vertical="center" wrapText="1"/>
    </xf>
    <xf numFmtId="0" fontId="37" fillId="0" borderId="3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6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4" fillId="0" borderId="0" xfId="2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8">
    <cellStyle name="Excel Built-in Normal" xfId="2" xr:uid="{542680A2-6250-4F0D-BB83-21C2C85434C9}"/>
    <cellStyle name="Heading" xfId="3" xr:uid="{15FB1FE0-307D-43E9-BC65-A03E992871A3}"/>
    <cellStyle name="Heading1" xfId="4" xr:uid="{E36D105E-A58F-4AF0-99C4-7E804C8E4FA2}"/>
    <cellStyle name="Monétaire" xfId="7" builtinId="4"/>
    <cellStyle name="Normal" xfId="0" builtinId="0"/>
    <cellStyle name="Normal 2" xfId="1" xr:uid="{6B8D4097-BFD5-41B6-9699-68D241A883D1}"/>
    <cellStyle name="Result" xfId="5" xr:uid="{EAF30EE9-D6A8-4ABE-8AB5-1A4A67EC32C4}"/>
    <cellStyle name="Result2" xfId="6" xr:uid="{EBD285F4-85BE-4734-9194-E5402B58EF4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17375E"/>
      <rgbColor rgb="FF339966"/>
      <rgbColor rgb="FF10243E"/>
      <rgbColor rgb="FF333300"/>
      <rgbColor rgb="FF993300"/>
      <rgbColor rgb="FF993366"/>
      <rgbColor rgb="FF333399"/>
      <rgbColor rgb="FF20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F3F2"/>
      <color rgb="FFA715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123400</xdr:rowOff>
    </xdr:from>
    <xdr:to>
      <xdr:col>1</xdr:col>
      <xdr:colOff>59531</xdr:colOff>
      <xdr:row>0</xdr:row>
      <xdr:rowOff>1016560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906" y="123400"/>
          <a:ext cx="1381125" cy="8931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301680</xdr:colOff>
      <xdr:row>10</xdr:row>
      <xdr:rowOff>110880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790800" y="4963320"/>
          <a:ext cx="301680" cy="301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"/>
  <sheetViews>
    <sheetView tabSelected="1" zoomScale="95" zoomScaleNormal="94" workbookViewId="0">
      <pane xSplit="1" ySplit="8" topLeftCell="B87" activePane="bottomRight" state="frozen"/>
      <selection pane="topRight" activeCell="B1" sqref="B1"/>
      <selection pane="bottomLeft" activeCell="A10" sqref="A10"/>
      <selection pane="bottomRight" activeCell="E91" sqref="E91"/>
    </sheetView>
  </sheetViews>
  <sheetFormatPr baseColWidth="10" defaultColWidth="9.109375" defaultRowHeight="14.4" x14ac:dyDescent="0.3"/>
  <cols>
    <col min="1" max="1" width="20" customWidth="1"/>
    <col min="2" max="2" width="41" bestFit="1" customWidth="1"/>
    <col min="3" max="3" width="19.5546875" bestFit="1" customWidth="1"/>
    <col min="4" max="4" width="13.109375" customWidth="1"/>
    <col min="5" max="5" width="11" bestFit="1" customWidth="1"/>
    <col min="6" max="6" width="13.109375" customWidth="1"/>
    <col min="7" max="7" width="12.33203125" customWidth="1"/>
    <col min="8" max="8" width="11.21875" bestFit="1" customWidth="1"/>
    <col min="9" max="1024" width="10.6640625" customWidth="1"/>
  </cols>
  <sheetData>
    <row r="1" spans="1:11" ht="91.5" customHeight="1" x14ac:dyDescent="0.3">
      <c r="A1" s="41" t="s">
        <v>19</v>
      </c>
      <c r="B1" s="41"/>
      <c r="C1" s="41"/>
      <c r="D1" s="41"/>
      <c r="E1" s="41"/>
      <c r="F1" s="40" t="s">
        <v>26</v>
      </c>
      <c r="G1" s="40"/>
      <c r="H1" s="40"/>
      <c r="I1" s="6"/>
    </row>
    <row r="2" spans="1:11" ht="20.100000000000001" customHeight="1" x14ac:dyDescent="0.3">
      <c r="A2" s="1" t="s">
        <v>0</v>
      </c>
      <c r="B2" s="2"/>
      <c r="C2" s="42" t="s">
        <v>57</v>
      </c>
      <c r="D2" s="43"/>
      <c r="E2" s="43"/>
      <c r="F2" s="43"/>
      <c r="G2" s="43"/>
      <c r="H2" s="43"/>
    </row>
    <row r="3" spans="1:11" ht="20.100000000000001" customHeight="1" x14ac:dyDescent="0.3">
      <c r="A3" s="1" t="s">
        <v>1</v>
      </c>
      <c r="B3" s="2"/>
      <c r="C3" s="42"/>
      <c r="D3" s="43"/>
      <c r="E3" s="43"/>
      <c r="F3" s="43"/>
      <c r="G3" s="43"/>
      <c r="H3" s="43"/>
    </row>
    <row r="4" spans="1:11" ht="20.100000000000001" customHeight="1" x14ac:dyDescent="0.3">
      <c r="A4" s="1" t="s">
        <v>2</v>
      </c>
      <c r="B4" s="2"/>
      <c r="C4" s="42"/>
      <c r="D4" s="43"/>
      <c r="E4" s="43"/>
      <c r="F4" s="43"/>
      <c r="G4" s="43"/>
      <c r="H4" s="43"/>
    </row>
    <row r="5" spans="1:11" ht="20.100000000000001" customHeight="1" x14ac:dyDescent="0.3">
      <c r="A5" s="1" t="s">
        <v>3</v>
      </c>
      <c r="B5" s="2"/>
      <c r="C5" s="42"/>
      <c r="D5" s="43"/>
      <c r="E5" s="43"/>
      <c r="F5" s="43"/>
      <c r="G5" s="43"/>
      <c r="H5" s="43"/>
    </row>
    <row r="6" spans="1:11" ht="20.100000000000001" customHeight="1" x14ac:dyDescent="0.3">
      <c r="A6" s="1" t="s">
        <v>4</v>
      </c>
      <c r="B6" s="2"/>
      <c r="C6" s="42"/>
      <c r="D6" s="43"/>
      <c r="E6" s="43"/>
      <c r="F6" s="43"/>
      <c r="G6" s="43"/>
      <c r="H6" s="43"/>
    </row>
    <row r="7" spans="1:11" ht="20.100000000000001" customHeight="1" x14ac:dyDescent="0.3">
      <c r="A7" s="1" t="s">
        <v>5</v>
      </c>
      <c r="B7" s="2" t="s">
        <v>6</v>
      </c>
      <c r="C7" s="44" t="s">
        <v>18</v>
      </c>
      <c r="D7" s="45"/>
      <c r="E7" s="45"/>
      <c r="F7" s="45"/>
      <c r="G7" s="45"/>
      <c r="H7" s="45"/>
    </row>
    <row r="8" spans="1:11" ht="39.6" x14ac:dyDescent="0.3">
      <c r="A8" s="10" t="s">
        <v>7</v>
      </c>
      <c r="B8" s="10" t="s">
        <v>8</v>
      </c>
      <c r="C8" s="10" t="s">
        <v>9</v>
      </c>
      <c r="D8" s="11" t="s">
        <v>10</v>
      </c>
      <c r="E8" s="11" t="s">
        <v>24</v>
      </c>
      <c r="F8" s="11" t="s">
        <v>11</v>
      </c>
      <c r="G8" s="20" t="s">
        <v>25</v>
      </c>
      <c r="H8" s="11" t="s">
        <v>12</v>
      </c>
    </row>
    <row r="9" spans="1:11" x14ac:dyDescent="0.3">
      <c r="A9" s="12" t="s">
        <v>13</v>
      </c>
      <c r="B9" s="5" t="s">
        <v>15</v>
      </c>
      <c r="C9" s="19" t="s">
        <v>129</v>
      </c>
      <c r="D9" s="7">
        <v>2025</v>
      </c>
      <c r="E9" s="22">
        <v>7.7</v>
      </c>
      <c r="F9" s="8">
        <f t="shared" ref="F9:F13" si="0">SUM(E9*6)</f>
        <v>46.2</v>
      </c>
      <c r="G9" s="9"/>
      <c r="H9" s="13">
        <f t="shared" ref="H9:H84" si="1">G9*F9</f>
        <v>0</v>
      </c>
    </row>
    <row r="10" spans="1:11" x14ac:dyDescent="0.3">
      <c r="A10" s="12" t="s">
        <v>13</v>
      </c>
      <c r="B10" s="5" t="s">
        <v>31</v>
      </c>
      <c r="C10" s="19" t="s">
        <v>32</v>
      </c>
      <c r="D10" s="7">
        <v>2023</v>
      </c>
      <c r="E10" s="22">
        <v>9.5</v>
      </c>
      <c r="F10" s="8">
        <f t="shared" si="0"/>
        <v>57</v>
      </c>
      <c r="G10" s="9"/>
      <c r="H10" s="13">
        <f>G10*F10</f>
        <v>0</v>
      </c>
    </row>
    <row r="11" spans="1:11" x14ac:dyDescent="0.3">
      <c r="A11" s="12" t="s">
        <v>13</v>
      </c>
      <c r="B11" s="5" t="s">
        <v>112</v>
      </c>
      <c r="C11" s="19" t="s">
        <v>78</v>
      </c>
      <c r="D11" s="7">
        <v>2024</v>
      </c>
      <c r="E11" s="22">
        <v>10.5</v>
      </c>
      <c r="F11" s="8">
        <f t="shared" si="0"/>
        <v>63</v>
      </c>
      <c r="G11" s="9"/>
      <c r="H11" s="13">
        <f>G11*F11</f>
        <v>0</v>
      </c>
    </row>
    <row r="12" spans="1:11" x14ac:dyDescent="0.3">
      <c r="A12" s="12" t="s">
        <v>13</v>
      </c>
      <c r="B12" s="5" t="s">
        <v>16</v>
      </c>
      <c r="C12" s="19" t="s">
        <v>20</v>
      </c>
      <c r="D12" s="7">
        <v>2024</v>
      </c>
      <c r="E12" s="22">
        <v>10.5</v>
      </c>
      <c r="F12" s="8">
        <f t="shared" si="0"/>
        <v>63</v>
      </c>
      <c r="G12" s="9"/>
      <c r="H12" s="13">
        <f t="shared" si="1"/>
        <v>0</v>
      </c>
    </row>
    <row r="13" spans="1:11" x14ac:dyDescent="0.3">
      <c r="A13" s="12" t="s">
        <v>13</v>
      </c>
      <c r="B13" s="5" t="s">
        <v>66</v>
      </c>
      <c r="C13" s="19" t="s">
        <v>43</v>
      </c>
      <c r="D13" s="7">
        <v>2023</v>
      </c>
      <c r="E13" s="22">
        <v>11.8</v>
      </c>
      <c r="F13" s="8">
        <f t="shared" si="0"/>
        <v>70.800000000000011</v>
      </c>
      <c r="G13" s="9"/>
      <c r="H13" s="13">
        <f>G13*F13</f>
        <v>0</v>
      </c>
    </row>
    <row r="14" spans="1:11" x14ac:dyDescent="0.3">
      <c r="A14" s="12" t="s">
        <v>13</v>
      </c>
      <c r="B14" s="5" t="s">
        <v>29</v>
      </c>
      <c r="C14" s="19" t="s">
        <v>91</v>
      </c>
      <c r="D14" s="7">
        <v>2025</v>
      </c>
      <c r="E14" s="22">
        <v>13.2</v>
      </c>
      <c r="F14" s="8">
        <f>SUM(E14*6)</f>
        <v>79.199999999999989</v>
      </c>
      <c r="G14" s="9"/>
      <c r="H14" s="14">
        <f>G14*F14</f>
        <v>0</v>
      </c>
    </row>
    <row r="15" spans="1:11" x14ac:dyDescent="0.3">
      <c r="A15" s="12" t="s">
        <v>13</v>
      </c>
      <c r="B15" s="5" t="s">
        <v>130</v>
      </c>
      <c r="C15" s="19" t="s">
        <v>131</v>
      </c>
      <c r="D15" s="7">
        <v>2024</v>
      </c>
      <c r="E15" s="22">
        <v>16.5</v>
      </c>
      <c r="F15" s="8">
        <f>SUM(E15*6)</f>
        <v>99</v>
      </c>
      <c r="G15" s="9"/>
      <c r="H15" s="14">
        <f>G15*F15</f>
        <v>0</v>
      </c>
    </row>
    <row r="16" spans="1:11" x14ac:dyDescent="0.3">
      <c r="A16" s="12" t="s">
        <v>13</v>
      </c>
      <c r="B16" s="5" t="s">
        <v>14</v>
      </c>
      <c r="C16" s="19" t="s">
        <v>132</v>
      </c>
      <c r="D16" s="7">
        <v>2023</v>
      </c>
      <c r="E16" s="22">
        <v>17.399999999999999</v>
      </c>
      <c r="F16" s="8">
        <f t="shared" ref="F16:F51" si="2">SUM(E16*6)</f>
        <v>104.39999999999999</v>
      </c>
      <c r="G16" s="9"/>
      <c r="H16" s="14">
        <f t="shared" si="1"/>
        <v>0</v>
      </c>
      <c r="K16" t="s">
        <v>113</v>
      </c>
    </row>
    <row r="17" spans="1:8" x14ac:dyDescent="0.3">
      <c r="A17" s="12" t="s">
        <v>13</v>
      </c>
      <c r="B17" s="5" t="s">
        <v>99</v>
      </c>
      <c r="C17" s="19" t="s">
        <v>32</v>
      </c>
      <c r="D17" s="7">
        <v>2024</v>
      </c>
      <c r="E17" s="22">
        <v>20.399999999999999</v>
      </c>
      <c r="F17" s="8">
        <f>SUM(E17*6)</f>
        <v>122.39999999999999</v>
      </c>
      <c r="G17" s="9"/>
      <c r="H17" s="14">
        <f>G17*F17</f>
        <v>0</v>
      </c>
    </row>
    <row r="18" spans="1:8" x14ac:dyDescent="0.3">
      <c r="A18" s="12" t="s">
        <v>13</v>
      </c>
      <c r="B18" s="5" t="s">
        <v>100</v>
      </c>
      <c r="C18" s="19" t="s">
        <v>101</v>
      </c>
      <c r="D18" s="7">
        <v>2022</v>
      </c>
      <c r="E18" s="22">
        <v>29.6</v>
      </c>
      <c r="F18" s="8">
        <f>SUM(E18*6)</f>
        <v>177.60000000000002</v>
      </c>
      <c r="G18" s="9"/>
      <c r="H18" s="14">
        <f>G18*F18</f>
        <v>0</v>
      </c>
    </row>
    <row r="19" spans="1:8" x14ac:dyDescent="0.3">
      <c r="A19" s="12" t="s">
        <v>13</v>
      </c>
      <c r="B19" s="5" t="s">
        <v>88</v>
      </c>
      <c r="C19" s="19" t="s">
        <v>98</v>
      </c>
      <c r="D19" s="7">
        <v>2022</v>
      </c>
      <c r="E19" s="22">
        <v>30.7</v>
      </c>
      <c r="F19" s="8">
        <f>SUM(E19*6)</f>
        <v>184.2</v>
      </c>
      <c r="G19" s="9"/>
      <c r="H19" s="14">
        <f>G19*F19</f>
        <v>0</v>
      </c>
    </row>
    <row r="20" spans="1:8" x14ac:dyDescent="0.3">
      <c r="A20" s="12" t="s">
        <v>13</v>
      </c>
      <c r="B20" s="5" t="s">
        <v>79</v>
      </c>
      <c r="C20" s="19" t="s">
        <v>80</v>
      </c>
      <c r="D20" s="7">
        <v>2024</v>
      </c>
      <c r="E20" s="22">
        <v>26</v>
      </c>
      <c r="F20" s="8">
        <f>SUM(E20*6)</f>
        <v>156</v>
      </c>
      <c r="G20" s="9"/>
      <c r="H20" s="14">
        <f>G20*F20</f>
        <v>0</v>
      </c>
    </row>
    <row r="21" spans="1:8" x14ac:dyDescent="0.3">
      <c r="A21" s="12" t="s">
        <v>13</v>
      </c>
      <c r="B21" s="5" t="s">
        <v>53</v>
      </c>
      <c r="C21" s="19" t="s">
        <v>36</v>
      </c>
      <c r="D21" s="7">
        <v>2023</v>
      </c>
      <c r="E21" s="22">
        <v>27.2</v>
      </c>
      <c r="F21" s="8">
        <f t="shared" si="2"/>
        <v>163.19999999999999</v>
      </c>
      <c r="G21" s="9"/>
      <c r="H21" s="14">
        <f t="shared" si="1"/>
        <v>0</v>
      </c>
    </row>
    <row r="22" spans="1:8" x14ac:dyDescent="0.3">
      <c r="A22" s="12" t="s">
        <v>13</v>
      </c>
      <c r="B22" s="5" t="s">
        <v>97</v>
      </c>
      <c r="C22" s="19" t="s">
        <v>58</v>
      </c>
      <c r="D22" s="7">
        <v>2024</v>
      </c>
      <c r="E22" s="22">
        <v>31.7</v>
      </c>
      <c r="F22" s="8">
        <f t="shared" si="2"/>
        <v>190.2</v>
      </c>
      <c r="G22" s="9"/>
      <c r="H22" s="14">
        <f t="shared" si="1"/>
        <v>0</v>
      </c>
    </row>
    <row r="23" spans="1:8" x14ac:dyDescent="0.3">
      <c r="A23" s="12" t="s">
        <v>13</v>
      </c>
      <c r="B23" s="5" t="s">
        <v>81</v>
      </c>
      <c r="C23" s="19" t="s">
        <v>82</v>
      </c>
      <c r="D23" s="7">
        <v>2024</v>
      </c>
      <c r="E23" s="22">
        <v>36.5</v>
      </c>
      <c r="F23" s="8">
        <f t="shared" si="2"/>
        <v>219</v>
      </c>
      <c r="G23" s="9"/>
      <c r="H23" s="14">
        <f t="shared" si="1"/>
        <v>0</v>
      </c>
    </row>
    <row r="24" spans="1:8" x14ac:dyDescent="0.3">
      <c r="A24" s="12" t="s">
        <v>13</v>
      </c>
      <c r="B24" s="5" t="s">
        <v>67</v>
      </c>
      <c r="C24" s="19" t="s">
        <v>68</v>
      </c>
      <c r="D24" s="7">
        <v>2022</v>
      </c>
      <c r="E24" s="22">
        <v>41.1</v>
      </c>
      <c r="F24" s="8">
        <f>SUM(E24*6)</f>
        <v>246.60000000000002</v>
      </c>
      <c r="G24" s="9"/>
      <c r="H24" s="14">
        <f>G24*F24</f>
        <v>0</v>
      </c>
    </row>
    <row r="25" spans="1:8" x14ac:dyDescent="0.3">
      <c r="A25" s="12" t="s">
        <v>13</v>
      </c>
      <c r="B25" s="5" t="s">
        <v>64</v>
      </c>
      <c r="C25" s="19" t="s">
        <v>30</v>
      </c>
      <c r="D25" s="7">
        <v>2022</v>
      </c>
      <c r="E25" s="22">
        <v>45.4</v>
      </c>
      <c r="F25" s="8">
        <f>SUM(E25*6)</f>
        <v>272.39999999999998</v>
      </c>
      <c r="G25" s="9"/>
      <c r="H25" s="14">
        <f>G25*F25</f>
        <v>0</v>
      </c>
    </row>
    <row r="26" spans="1:8" x14ac:dyDescent="0.3">
      <c r="A26" s="12" t="s">
        <v>13</v>
      </c>
      <c r="B26" s="5" t="s">
        <v>69</v>
      </c>
      <c r="C26" s="19" t="s">
        <v>50</v>
      </c>
      <c r="D26" s="7">
        <v>2023</v>
      </c>
      <c r="E26" s="22">
        <v>46.5</v>
      </c>
      <c r="F26" s="8">
        <f t="shared" si="2"/>
        <v>279</v>
      </c>
      <c r="G26" s="9"/>
      <c r="H26" s="14">
        <f t="shared" si="1"/>
        <v>0</v>
      </c>
    </row>
    <row r="27" spans="1:8" x14ac:dyDescent="0.3">
      <c r="A27" s="12" t="s">
        <v>13</v>
      </c>
      <c r="B27" s="5" t="s">
        <v>102</v>
      </c>
      <c r="C27" s="19" t="s">
        <v>103</v>
      </c>
      <c r="D27" s="7">
        <v>2022</v>
      </c>
      <c r="E27" s="22">
        <v>46.7</v>
      </c>
      <c r="F27" s="8">
        <f t="shared" ref="F27:F29" si="3">SUM(E27*6)</f>
        <v>280.20000000000005</v>
      </c>
      <c r="G27" s="9"/>
      <c r="H27" s="14">
        <f t="shared" ref="H27:H29" si="4">G27*F27</f>
        <v>0</v>
      </c>
    </row>
    <row r="28" spans="1:8" x14ac:dyDescent="0.3">
      <c r="A28" s="12" t="s">
        <v>13</v>
      </c>
      <c r="B28" s="5" t="s">
        <v>96</v>
      </c>
      <c r="C28" s="19" t="s">
        <v>95</v>
      </c>
      <c r="D28" s="7">
        <v>2023</v>
      </c>
      <c r="E28" s="22">
        <v>89.9</v>
      </c>
      <c r="F28" s="8">
        <f t="shared" si="3"/>
        <v>539.40000000000009</v>
      </c>
      <c r="G28" s="9"/>
      <c r="H28" s="14">
        <f t="shared" si="4"/>
        <v>0</v>
      </c>
    </row>
    <row r="29" spans="1:8" x14ac:dyDescent="0.3">
      <c r="A29" s="12" t="s">
        <v>13</v>
      </c>
      <c r="B29" s="5" t="s">
        <v>107</v>
      </c>
      <c r="C29" s="19" t="s">
        <v>58</v>
      </c>
      <c r="D29" s="7">
        <v>2023</v>
      </c>
      <c r="E29" s="22">
        <v>95.5</v>
      </c>
      <c r="F29" s="8">
        <f t="shared" si="3"/>
        <v>573</v>
      </c>
      <c r="G29" s="9"/>
      <c r="H29" s="14">
        <f t="shared" si="4"/>
        <v>0</v>
      </c>
    </row>
    <row r="30" spans="1:8" x14ac:dyDescent="0.3">
      <c r="A30" s="12" t="s">
        <v>13</v>
      </c>
      <c r="B30" s="5" t="s">
        <v>94</v>
      </c>
      <c r="C30" s="19" t="s">
        <v>95</v>
      </c>
      <c r="D30" s="7">
        <v>2023</v>
      </c>
      <c r="E30" s="22">
        <v>383</v>
      </c>
      <c r="F30" s="8">
        <f t="shared" si="2"/>
        <v>2298</v>
      </c>
      <c r="G30" s="9"/>
      <c r="H30" s="14">
        <f t="shared" si="1"/>
        <v>0</v>
      </c>
    </row>
    <row r="31" spans="1:8" x14ac:dyDescent="0.3">
      <c r="A31" s="12" t="s">
        <v>13</v>
      </c>
      <c r="B31" s="5" t="s">
        <v>45</v>
      </c>
      <c r="C31" s="19" t="s">
        <v>39</v>
      </c>
      <c r="D31" s="7">
        <v>2023</v>
      </c>
      <c r="E31" s="22">
        <v>11.7</v>
      </c>
      <c r="F31" s="8">
        <f t="shared" ref="F31:F42" si="5">SUM(E31*6)</f>
        <v>70.199999999999989</v>
      </c>
      <c r="G31" s="9"/>
      <c r="H31" s="13">
        <f t="shared" ref="H31:H42" si="6">G31*F31</f>
        <v>0</v>
      </c>
    </row>
    <row r="32" spans="1:8" x14ac:dyDescent="0.3">
      <c r="A32" s="12" t="s">
        <v>13</v>
      </c>
      <c r="B32" s="5" t="s">
        <v>93</v>
      </c>
      <c r="C32" s="19" t="s">
        <v>36</v>
      </c>
      <c r="D32" s="7">
        <v>2022</v>
      </c>
      <c r="E32" s="22">
        <v>14.8</v>
      </c>
      <c r="F32" s="8">
        <f t="shared" si="5"/>
        <v>88.800000000000011</v>
      </c>
      <c r="G32" s="9"/>
      <c r="H32" s="14">
        <f t="shared" si="6"/>
        <v>0</v>
      </c>
    </row>
    <row r="33" spans="1:8" x14ac:dyDescent="0.3">
      <c r="A33" s="12" t="s">
        <v>13</v>
      </c>
      <c r="B33" s="5" t="s">
        <v>38</v>
      </c>
      <c r="C33" s="19" t="s">
        <v>39</v>
      </c>
      <c r="D33" s="7">
        <v>2023</v>
      </c>
      <c r="E33" s="22">
        <v>18.399999999999999</v>
      </c>
      <c r="F33" s="8">
        <f t="shared" si="5"/>
        <v>110.39999999999999</v>
      </c>
      <c r="G33" s="9"/>
      <c r="H33" s="14">
        <f t="shared" si="6"/>
        <v>0</v>
      </c>
    </row>
    <row r="34" spans="1:8" x14ac:dyDescent="0.3">
      <c r="A34" s="12" t="s">
        <v>13</v>
      </c>
      <c r="B34" s="5" t="s">
        <v>46</v>
      </c>
      <c r="C34" s="19" t="s">
        <v>47</v>
      </c>
      <c r="D34" s="7">
        <v>2023</v>
      </c>
      <c r="E34" s="22">
        <v>19.100000000000001</v>
      </c>
      <c r="F34" s="8">
        <f t="shared" si="5"/>
        <v>114.60000000000001</v>
      </c>
      <c r="G34" s="9"/>
      <c r="H34" s="14">
        <f t="shared" si="6"/>
        <v>0</v>
      </c>
    </row>
    <row r="35" spans="1:8" x14ac:dyDescent="0.3">
      <c r="A35" s="12" t="s">
        <v>13</v>
      </c>
      <c r="B35" s="5" t="s">
        <v>55</v>
      </c>
      <c r="C35" s="19" t="s">
        <v>56</v>
      </c>
      <c r="D35" s="7">
        <v>2023</v>
      </c>
      <c r="E35" s="22">
        <v>19.600000000000001</v>
      </c>
      <c r="F35" s="8">
        <f>SUM(E35*6)</f>
        <v>117.60000000000001</v>
      </c>
      <c r="G35" s="9"/>
      <c r="H35" s="14">
        <f>G35*F35</f>
        <v>0</v>
      </c>
    </row>
    <row r="36" spans="1:8" x14ac:dyDescent="0.3">
      <c r="A36" s="12" t="s">
        <v>13</v>
      </c>
      <c r="B36" s="5" t="s">
        <v>48</v>
      </c>
      <c r="C36" s="19" t="s">
        <v>42</v>
      </c>
      <c r="D36" s="7">
        <v>2024</v>
      </c>
      <c r="E36" s="22">
        <v>21.2</v>
      </c>
      <c r="F36" s="8">
        <f t="shared" si="5"/>
        <v>127.19999999999999</v>
      </c>
      <c r="G36" s="9"/>
      <c r="H36" s="14">
        <f t="shared" si="6"/>
        <v>0</v>
      </c>
    </row>
    <row r="37" spans="1:8" x14ac:dyDescent="0.3">
      <c r="A37" s="12" t="s">
        <v>13</v>
      </c>
      <c r="B37" s="5" t="s">
        <v>92</v>
      </c>
      <c r="C37" s="19" t="s">
        <v>42</v>
      </c>
      <c r="D37" s="7">
        <v>2024</v>
      </c>
      <c r="E37" s="22">
        <v>24.4</v>
      </c>
      <c r="F37" s="8">
        <f t="shared" si="5"/>
        <v>146.39999999999998</v>
      </c>
      <c r="G37" s="9"/>
      <c r="H37" s="14">
        <f t="shared" si="6"/>
        <v>0</v>
      </c>
    </row>
    <row r="38" spans="1:8" x14ac:dyDescent="0.3">
      <c r="A38" s="12" t="s">
        <v>13</v>
      </c>
      <c r="B38" s="5" t="s">
        <v>119</v>
      </c>
      <c r="C38" s="19" t="s">
        <v>120</v>
      </c>
      <c r="D38" s="7">
        <v>2024</v>
      </c>
      <c r="E38" s="22">
        <v>10.5</v>
      </c>
      <c r="F38" s="8">
        <f t="shared" si="5"/>
        <v>63</v>
      </c>
      <c r="G38" s="9"/>
      <c r="H38" s="14">
        <f t="shared" si="6"/>
        <v>0</v>
      </c>
    </row>
    <row r="39" spans="1:8" x14ac:dyDescent="0.3">
      <c r="A39" s="12" t="s">
        <v>13</v>
      </c>
      <c r="B39" s="5" t="s">
        <v>40</v>
      </c>
      <c r="C39" s="19" t="s">
        <v>118</v>
      </c>
      <c r="D39" s="7">
        <v>2024</v>
      </c>
      <c r="E39" s="22">
        <v>11.95</v>
      </c>
      <c r="F39" s="8">
        <f t="shared" si="5"/>
        <v>71.699999999999989</v>
      </c>
      <c r="G39" s="9"/>
      <c r="H39" s="14">
        <f t="shared" si="6"/>
        <v>0</v>
      </c>
    </row>
    <row r="40" spans="1:8" x14ac:dyDescent="0.3">
      <c r="A40" s="12" t="s">
        <v>13</v>
      </c>
      <c r="B40" s="5" t="s">
        <v>41</v>
      </c>
      <c r="C40" s="19" t="s">
        <v>117</v>
      </c>
      <c r="D40" s="7">
        <v>2024</v>
      </c>
      <c r="E40" s="22">
        <v>12.7</v>
      </c>
      <c r="F40" s="8">
        <f t="shared" si="5"/>
        <v>76.199999999999989</v>
      </c>
      <c r="G40" s="9"/>
      <c r="H40" s="14">
        <f t="shared" si="6"/>
        <v>0</v>
      </c>
    </row>
    <row r="41" spans="1:8" x14ac:dyDescent="0.3">
      <c r="A41" s="12" t="s">
        <v>13</v>
      </c>
      <c r="B41" s="5" t="s">
        <v>114</v>
      </c>
      <c r="C41" s="19" t="s">
        <v>116</v>
      </c>
      <c r="D41" s="7">
        <v>2024</v>
      </c>
      <c r="E41" s="22">
        <v>9.3000000000000007</v>
      </c>
      <c r="F41" s="8">
        <f t="shared" si="5"/>
        <v>55.800000000000004</v>
      </c>
      <c r="G41" s="9"/>
      <c r="H41" s="14">
        <f t="shared" si="6"/>
        <v>0</v>
      </c>
    </row>
    <row r="42" spans="1:8" x14ac:dyDescent="0.3">
      <c r="A42" s="12" t="s">
        <v>13</v>
      </c>
      <c r="B42" s="5" t="s">
        <v>115</v>
      </c>
      <c r="C42" s="19" t="s">
        <v>116</v>
      </c>
      <c r="D42" s="7">
        <v>2023</v>
      </c>
      <c r="E42" s="22">
        <v>10.5</v>
      </c>
      <c r="F42" s="8">
        <f t="shared" si="5"/>
        <v>63</v>
      </c>
      <c r="G42" s="9"/>
      <c r="H42" s="14">
        <f t="shared" si="6"/>
        <v>0</v>
      </c>
    </row>
    <row r="43" spans="1:8" x14ac:dyDescent="0.3">
      <c r="A43" s="15" t="s">
        <v>17</v>
      </c>
      <c r="B43" s="5" t="s">
        <v>104</v>
      </c>
      <c r="C43" s="19" t="s">
        <v>20</v>
      </c>
      <c r="D43" s="7">
        <v>2023</v>
      </c>
      <c r="E43" s="22">
        <v>9.9499999999999993</v>
      </c>
      <c r="F43" s="8">
        <f>SUM(E43*6)</f>
        <v>59.699999999999996</v>
      </c>
      <c r="G43" s="9"/>
      <c r="H43" s="13">
        <f>G43*F43</f>
        <v>0</v>
      </c>
    </row>
    <row r="44" spans="1:8" x14ac:dyDescent="0.3">
      <c r="A44" s="15" t="s">
        <v>17</v>
      </c>
      <c r="B44" s="5" t="s">
        <v>83</v>
      </c>
      <c r="C44" s="19" t="s">
        <v>32</v>
      </c>
      <c r="D44" s="7">
        <v>2023</v>
      </c>
      <c r="E44" s="22">
        <v>10.7</v>
      </c>
      <c r="F44" s="8">
        <f>SUM(E44*6)</f>
        <v>64.199999999999989</v>
      </c>
      <c r="G44" s="9"/>
      <c r="H44" s="13">
        <f>G44*F44</f>
        <v>0</v>
      </c>
    </row>
    <row r="45" spans="1:8" x14ac:dyDescent="0.3">
      <c r="A45" s="15" t="s">
        <v>17</v>
      </c>
      <c r="B45" s="5" t="s">
        <v>16</v>
      </c>
      <c r="C45" s="19" t="s">
        <v>20</v>
      </c>
      <c r="D45" s="7">
        <v>2023</v>
      </c>
      <c r="E45" s="22">
        <v>11.2</v>
      </c>
      <c r="F45" s="8">
        <f>SUM(E45*6)</f>
        <v>67.199999999999989</v>
      </c>
      <c r="G45" s="9"/>
      <c r="H45" s="13">
        <f>G45*F45</f>
        <v>0</v>
      </c>
    </row>
    <row r="46" spans="1:8" x14ac:dyDescent="0.3">
      <c r="A46" s="15" t="s">
        <v>17</v>
      </c>
      <c r="B46" s="5" t="s">
        <v>84</v>
      </c>
      <c r="C46" s="19" t="s">
        <v>85</v>
      </c>
      <c r="D46" s="7">
        <v>2022</v>
      </c>
      <c r="E46" s="22">
        <v>12</v>
      </c>
      <c r="F46" s="8">
        <f t="shared" si="2"/>
        <v>72</v>
      </c>
      <c r="G46" s="9"/>
      <c r="H46" s="14">
        <f t="shared" si="1"/>
        <v>0</v>
      </c>
    </row>
    <row r="47" spans="1:8" x14ac:dyDescent="0.3">
      <c r="A47" s="15" t="s">
        <v>17</v>
      </c>
      <c r="B47" s="5" t="s">
        <v>60</v>
      </c>
      <c r="C47" s="19" t="s">
        <v>43</v>
      </c>
      <c r="D47" s="7">
        <v>2022</v>
      </c>
      <c r="E47" s="22">
        <v>14.3</v>
      </c>
      <c r="F47" s="8">
        <f t="shared" si="2"/>
        <v>85.800000000000011</v>
      </c>
      <c r="G47" s="9"/>
      <c r="H47" s="13">
        <f t="shared" si="1"/>
        <v>0</v>
      </c>
    </row>
    <row r="48" spans="1:8" x14ac:dyDescent="0.3">
      <c r="A48" s="15" t="s">
        <v>17</v>
      </c>
      <c r="B48" s="5" t="s">
        <v>86</v>
      </c>
      <c r="C48" s="19" t="s">
        <v>87</v>
      </c>
      <c r="D48" s="7">
        <v>2022</v>
      </c>
      <c r="E48" s="22">
        <v>14.9</v>
      </c>
      <c r="F48" s="8">
        <f t="shared" si="2"/>
        <v>89.4</v>
      </c>
      <c r="G48" s="9"/>
      <c r="H48" s="13">
        <f t="shared" si="1"/>
        <v>0</v>
      </c>
    </row>
    <row r="49" spans="1:8" x14ac:dyDescent="0.3">
      <c r="A49" s="15" t="s">
        <v>17</v>
      </c>
      <c r="B49" s="5" t="s">
        <v>33</v>
      </c>
      <c r="C49" s="19" t="s">
        <v>34</v>
      </c>
      <c r="D49" s="7">
        <v>2022</v>
      </c>
      <c r="E49" s="22">
        <v>15.5</v>
      </c>
      <c r="F49" s="8">
        <f t="shared" si="2"/>
        <v>93</v>
      </c>
      <c r="G49" s="9"/>
      <c r="H49" s="13">
        <f t="shared" si="1"/>
        <v>0</v>
      </c>
    </row>
    <row r="50" spans="1:8" x14ac:dyDescent="0.3">
      <c r="A50" s="15" t="s">
        <v>17</v>
      </c>
      <c r="B50" s="5" t="s">
        <v>140</v>
      </c>
      <c r="C50" s="19" t="s">
        <v>22</v>
      </c>
      <c r="D50" s="7">
        <v>2024</v>
      </c>
      <c r="E50" s="22">
        <v>18.600000000000001</v>
      </c>
      <c r="F50" s="8">
        <f t="shared" si="2"/>
        <v>111.60000000000001</v>
      </c>
      <c r="G50" s="9"/>
      <c r="H50" s="13">
        <f t="shared" si="1"/>
        <v>0</v>
      </c>
    </row>
    <row r="51" spans="1:8" x14ac:dyDescent="0.3">
      <c r="A51" s="15" t="s">
        <v>17</v>
      </c>
      <c r="B51" s="5" t="s">
        <v>88</v>
      </c>
      <c r="C51" s="19" t="s">
        <v>59</v>
      </c>
      <c r="D51" s="7">
        <v>2023</v>
      </c>
      <c r="E51" s="22">
        <v>20.5</v>
      </c>
      <c r="F51" s="8">
        <f t="shared" si="2"/>
        <v>123</v>
      </c>
      <c r="G51" s="9"/>
      <c r="H51" s="13">
        <f t="shared" si="1"/>
        <v>0</v>
      </c>
    </row>
    <row r="52" spans="1:8" x14ac:dyDescent="0.3">
      <c r="A52" s="15" t="s">
        <v>17</v>
      </c>
      <c r="B52" s="5" t="s">
        <v>72</v>
      </c>
      <c r="C52" s="19" t="s">
        <v>44</v>
      </c>
      <c r="D52" s="7">
        <v>2023</v>
      </c>
      <c r="E52" s="22">
        <v>23.5</v>
      </c>
      <c r="F52" s="8">
        <f t="shared" ref="F52:F58" si="7">SUM(E52*6)</f>
        <v>141</v>
      </c>
      <c r="G52" s="9"/>
      <c r="H52" s="13">
        <f t="shared" ref="H52:H58" si="8">G52*F52</f>
        <v>0</v>
      </c>
    </row>
    <row r="53" spans="1:8" x14ac:dyDescent="0.3">
      <c r="A53" s="15" t="s">
        <v>17</v>
      </c>
      <c r="B53" s="5" t="s">
        <v>90</v>
      </c>
      <c r="C53" s="19" t="s">
        <v>70</v>
      </c>
      <c r="D53" s="7">
        <v>2021</v>
      </c>
      <c r="E53" s="22">
        <v>26.4</v>
      </c>
      <c r="F53" s="8">
        <f t="shared" si="7"/>
        <v>158.39999999999998</v>
      </c>
      <c r="G53" s="9"/>
      <c r="H53" s="13">
        <f t="shared" si="8"/>
        <v>0</v>
      </c>
    </row>
    <row r="54" spans="1:8" x14ac:dyDescent="0.3">
      <c r="A54" s="15" t="s">
        <v>17</v>
      </c>
      <c r="B54" s="5" t="s">
        <v>61</v>
      </c>
      <c r="C54" s="19" t="s">
        <v>44</v>
      </c>
      <c r="D54" s="7">
        <v>2023</v>
      </c>
      <c r="E54" s="22">
        <v>28.7</v>
      </c>
      <c r="F54" s="8">
        <f t="shared" si="7"/>
        <v>172.2</v>
      </c>
      <c r="G54" s="9"/>
      <c r="H54" s="13">
        <f t="shared" si="8"/>
        <v>0</v>
      </c>
    </row>
    <row r="55" spans="1:8" x14ac:dyDescent="0.3">
      <c r="A55" s="15" t="s">
        <v>17</v>
      </c>
      <c r="B55" s="5" t="s">
        <v>128</v>
      </c>
      <c r="C55" s="19" t="s">
        <v>59</v>
      </c>
      <c r="D55" s="7">
        <v>2022</v>
      </c>
      <c r="E55" s="22">
        <v>39.9</v>
      </c>
      <c r="F55" s="8">
        <f t="shared" si="7"/>
        <v>239.39999999999998</v>
      </c>
      <c r="G55" s="9"/>
      <c r="H55" s="13">
        <f t="shared" si="8"/>
        <v>0</v>
      </c>
    </row>
    <row r="56" spans="1:8" x14ac:dyDescent="0.3">
      <c r="A56" s="15" t="s">
        <v>17</v>
      </c>
      <c r="B56" s="5" t="s">
        <v>110</v>
      </c>
      <c r="C56" s="19" t="s">
        <v>44</v>
      </c>
      <c r="D56" s="7">
        <v>2023</v>
      </c>
      <c r="E56" s="22">
        <v>42.7</v>
      </c>
      <c r="F56" s="8">
        <f t="shared" si="7"/>
        <v>256.20000000000005</v>
      </c>
      <c r="G56" s="9"/>
      <c r="H56" s="13">
        <f t="shared" si="8"/>
        <v>0</v>
      </c>
    </row>
    <row r="57" spans="1:8" x14ac:dyDescent="0.3">
      <c r="A57" s="15" t="s">
        <v>17</v>
      </c>
      <c r="B57" s="5" t="s">
        <v>124</v>
      </c>
      <c r="C57" s="19" t="s">
        <v>103</v>
      </c>
      <c r="D57" s="7">
        <v>2022</v>
      </c>
      <c r="E57" s="22">
        <v>47.4</v>
      </c>
      <c r="F57" s="8">
        <f t="shared" si="7"/>
        <v>284.39999999999998</v>
      </c>
      <c r="G57" s="9"/>
      <c r="H57" s="13">
        <f t="shared" si="8"/>
        <v>0</v>
      </c>
    </row>
    <row r="58" spans="1:8" x14ac:dyDescent="0.3">
      <c r="A58" s="15" t="s">
        <v>17</v>
      </c>
      <c r="B58" s="5" t="s">
        <v>65</v>
      </c>
      <c r="C58" s="19" t="s">
        <v>44</v>
      </c>
      <c r="D58" s="7">
        <v>2023</v>
      </c>
      <c r="E58" s="22">
        <v>49.2</v>
      </c>
      <c r="F58" s="8">
        <f t="shared" si="7"/>
        <v>295.20000000000005</v>
      </c>
      <c r="G58" s="9"/>
      <c r="H58" s="13">
        <f t="shared" si="8"/>
        <v>0</v>
      </c>
    </row>
    <row r="59" spans="1:8" x14ac:dyDescent="0.3">
      <c r="A59" s="15" t="s">
        <v>17</v>
      </c>
      <c r="B59" s="5" t="s">
        <v>125</v>
      </c>
      <c r="C59" s="19" t="s">
        <v>59</v>
      </c>
      <c r="D59" s="7">
        <v>2022</v>
      </c>
      <c r="E59" s="22">
        <v>105</v>
      </c>
      <c r="F59" s="8">
        <f t="shared" ref="F59" si="9">SUM(E59*6)</f>
        <v>630</v>
      </c>
      <c r="G59" s="9"/>
      <c r="H59" s="13">
        <f t="shared" ref="H59" si="10">G59*F59</f>
        <v>0</v>
      </c>
    </row>
    <row r="60" spans="1:8" x14ac:dyDescent="0.3">
      <c r="A60" s="15" t="s">
        <v>17</v>
      </c>
      <c r="B60" s="5" t="s">
        <v>105</v>
      </c>
      <c r="C60" s="19" t="s">
        <v>98</v>
      </c>
      <c r="D60" s="7">
        <v>2022</v>
      </c>
      <c r="E60" s="22">
        <v>275</v>
      </c>
      <c r="F60" s="8">
        <f t="shared" ref="F60:F67" si="11">SUM(E60*6)</f>
        <v>1650</v>
      </c>
      <c r="G60" s="9"/>
      <c r="H60" s="13">
        <f t="shared" ref="H60:H67" si="12">G60*F60</f>
        <v>0</v>
      </c>
    </row>
    <row r="61" spans="1:8" x14ac:dyDescent="0.3">
      <c r="A61" s="15" t="s">
        <v>17</v>
      </c>
      <c r="B61" s="5" t="s">
        <v>21</v>
      </c>
      <c r="C61" s="19" t="s">
        <v>22</v>
      </c>
      <c r="D61" s="7">
        <v>2024</v>
      </c>
      <c r="E61" s="22">
        <v>18.600000000000001</v>
      </c>
      <c r="F61" s="8">
        <f t="shared" si="11"/>
        <v>111.60000000000001</v>
      </c>
      <c r="G61" s="9"/>
      <c r="H61" s="13">
        <f t="shared" si="12"/>
        <v>0</v>
      </c>
    </row>
    <row r="62" spans="1:8" x14ac:dyDescent="0.3">
      <c r="A62" s="15" t="s">
        <v>17</v>
      </c>
      <c r="B62" s="5" t="s">
        <v>51</v>
      </c>
      <c r="C62" s="19" t="s">
        <v>22</v>
      </c>
      <c r="D62" s="7">
        <v>2024</v>
      </c>
      <c r="E62" s="22">
        <v>24.5</v>
      </c>
      <c r="F62" s="8">
        <f t="shared" si="11"/>
        <v>147</v>
      </c>
      <c r="G62" s="9"/>
      <c r="H62" s="13">
        <f t="shared" si="12"/>
        <v>0</v>
      </c>
    </row>
    <row r="63" spans="1:8" x14ac:dyDescent="0.3">
      <c r="A63" s="15" t="s">
        <v>17</v>
      </c>
      <c r="B63" s="5" t="s">
        <v>37</v>
      </c>
      <c r="C63" s="19" t="s">
        <v>22</v>
      </c>
      <c r="D63" s="7">
        <v>2022</v>
      </c>
      <c r="E63" s="22">
        <v>24.5</v>
      </c>
      <c r="F63" s="8">
        <f t="shared" si="11"/>
        <v>147</v>
      </c>
      <c r="G63" s="9"/>
      <c r="H63" s="13">
        <f t="shared" si="12"/>
        <v>0</v>
      </c>
    </row>
    <row r="64" spans="1:8" x14ac:dyDescent="0.3">
      <c r="A64" s="15" t="s">
        <v>17</v>
      </c>
      <c r="B64" s="5" t="s">
        <v>133</v>
      </c>
      <c r="C64" s="19" t="s">
        <v>80</v>
      </c>
      <c r="D64" s="7">
        <v>2024</v>
      </c>
      <c r="E64" s="22">
        <v>24.6</v>
      </c>
      <c r="F64" s="8">
        <f t="shared" si="11"/>
        <v>147.60000000000002</v>
      </c>
      <c r="G64" s="9"/>
      <c r="H64" s="13">
        <f t="shared" si="12"/>
        <v>0</v>
      </c>
    </row>
    <row r="65" spans="1:8" x14ac:dyDescent="0.3">
      <c r="A65" s="15" t="s">
        <v>17</v>
      </c>
      <c r="B65" s="5" t="s">
        <v>35</v>
      </c>
      <c r="C65" s="19" t="s">
        <v>36</v>
      </c>
      <c r="D65" s="7">
        <v>2023</v>
      </c>
      <c r="E65" s="22">
        <v>24.8</v>
      </c>
      <c r="F65" s="8">
        <f>SUM(E65*6)</f>
        <v>148.80000000000001</v>
      </c>
      <c r="G65" s="9"/>
      <c r="H65" s="13">
        <f>G65*F65</f>
        <v>0</v>
      </c>
    </row>
    <row r="66" spans="1:8" x14ac:dyDescent="0.3">
      <c r="A66" s="15" t="s">
        <v>17</v>
      </c>
      <c r="B66" s="5" t="s">
        <v>89</v>
      </c>
      <c r="C66" s="19" t="s">
        <v>82</v>
      </c>
      <c r="D66" s="7">
        <v>2024</v>
      </c>
      <c r="E66" s="22">
        <v>24.9</v>
      </c>
      <c r="F66" s="8">
        <f t="shared" si="11"/>
        <v>149.39999999999998</v>
      </c>
      <c r="G66" s="9"/>
      <c r="H66" s="13">
        <f t="shared" si="12"/>
        <v>0</v>
      </c>
    </row>
    <row r="67" spans="1:8" x14ac:dyDescent="0.3">
      <c r="A67" s="15" t="s">
        <v>17</v>
      </c>
      <c r="B67" s="5" t="s">
        <v>63</v>
      </c>
      <c r="C67" s="19" t="s">
        <v>58</v>
      </c>
      <c r="D67" s="7">
        <v>2024</v>
      </c>
      <c r="E67" s="22">
        <v>26.6</v>
      </c>
      <c r="F67" s="8">
        <f t="shared" si="11"/>
        <v>159.60000000000002</v>
      </c>
      <c r="G67" s="9"/>
      <c r="H67" s="13">
        <f t="shared" si="12"/>
        <v>0</v>
      </c>
    </row>
    <row r="68" spans="1:8" x14ac:dyDescent="0.3">
      <c r="A68" s="15" t="s">
        <v>52</v>
      </c>
      <c r="B68" s="5" t="s">
        <v>53</v>
      </c>
      <c r="C68" s="19" t="s">
        <v>22</v>
      </c>
      <c r="D68" s="7">
        <v>2024</v>
      </c>
      <c r="E68" s="22">
        <v>26</v>
      </c>
      <c r="F68" s="8">
        <f t="shared" ref="F68:F70" si="13">SUM(E68*6)</f>
        <v>156</v>
      </c>
      <c r="G68" s="9"/>
      <c r="H68" s="13">
        <f t="shared" ref="H68:H70" si="14">G68*F68</f>
        <v>0</v>
      </c>
    </row>
    <row r="69" spans="1:8" x14ac:dyDescent="0.3">
      <c r="A69" s="15" t="s">
        <v>17</v>
      </c>
      <c r="B69" s="5" t="s">
        <v>134</v>
      </c>
      <c r="C69" s="19" t="s">
        <v>58</v>
      </c>
      <c r="D69" s="7">
        <v>2024</v>
      </c>
      <c r="E69" s="22">
        <v>27.2</v>
      </c>
      <c r="F69" s="8">
        <f t="shared" si="13"/>
        <v>163.19999999999999</v>
      </c>
      <c r="G69" s="9"/>
      <c r="H69" s="13">
        <f t="shared" si="14"/>
        <v>0</v>
      </c>
    </row>
    <row r="70" spans="1:8" x14ac:dyDescent="0.3">
      <c r="A70" s="15" t="s">
        <v>17</v>
      </c>
      <c r="B70" s="5" t="s">
        <v>135</v>
      </c>
      <c r="C70" s="19" t="s">
        <v>95</v>
      </c>
      <c r="D70" s="7">
        <v>2022</v>
      </c>
      <c r="E70" s="22">
        <v>30.5</v>
      </c>
      <c r="F70" s="8">
        <f t="shared" si="13"/>
        <v>183</v>
      </c>
      <c r="G70" s="9"/>
      <c r="H70" s="13">
        <f t="shared" si="14"/>
        <v>0</v>
      </c>
    </row>
    <row r="71" spans="1:8" x14ac:dyDescent="0.3">
      <c r="A71" s="15" t="s">
        <v>17</v>
      </c>
      <c r="B71" s="5" t="s">
        <v>109</v>
      </c>
      <c r="C71" s="19" t="s">
        <v>58</v>
      </c>
      <c r="D71" s="7">
        <v>2024</v>
      </c>
      <c r="E71" s="22">
        <v>31.5</v>
      </c>
      <c r="F71" s="8">
        <f>SUM(E71*6)</f>
        <v>189</v>
      </c>
      <c r="G71" s="9"/>
      <c r="H71" s="13">
        <f>G71*F71</f>
        <v>0</v>
      </c>
    </row>
    <row r="72" spans="1:8" x14ac:dyDescent="0.3">
      <c r="A72" s="15" t="s">
        <v>17</v>
      </c>
      <c r="B72" s="5" t="s">
        <v>111</v>
      </c>
      <c r="C72" s="19" t="s">
        <v>50</v>
      </c>
      <c r="D72" s="7">
        <v>2022</v>
      </c>
      <c r="E72" s="22">
        <v>34.200000000000003</v>
      </c>
      <c r="F72" s="8">
        <f t="shared" ref="F72:F75" si="15">SUM(E72*6)</f>
        <v>205.20000000000002</v>
      </c>
      <c r="G72" s="9"/>
      <c r="H72" s="13">
        <f t="shared" ref="H72:H75" si="16">G72*F72</f>
        <v>0</v>
      </c>
    </row>
    <row r="73" spans="1:8" x14ac:dyDescent="0.3">
      <c r="A73" s="15" t="s">
        <v>17</v>
      </c>
      <c r="B73" s="5" t="s">
        <v>62</v>
      </c>
      <c r="C73" s="19" t="s">
        <v>22</v>
      </c>
      <c r="D73" s="7">
        <v>2023</v>
      </c>
      <c r="E73" s="22">
        <v>38</v>
      </c>
      <c r="F73" s="8">
        <f t="shared" si="15"/>
        <v>228</v>
      </c>
      <c r="G73" s="9"/>
      <c r="H73" s="13">
        <f t="shared" si="16"/>
        <v>0</v>
      </c>
    </row>
    <row r="74" spans="1:8" x14ac:dyDescent="0.3">
      <c r="A74" s="15" t="s">
        <v>17</v>
      </c>
      <c r="B74" s="5" t="s">
        <v>73</v>
      </c>
      <c r="C74" s="19" t="s">
        <v>58</v>
      </c>
      <c r="D74" s="7">
        <v>2024</v>
      </c>
      <c r="E74" s="22">
        <v>42.8</v>
      </c>
      <c r="F74" s="8">
        <f t="shared" si="15"/>
        <v>256.79999999999995</v>
      </c>
      <c r="G74" s="9"/>
      <c r="H74" s="13">
        <f t="shared" si="16"/>
        <v>0</v>
      </c>
    </row>
    <row r="75" spans="1:8" x14ac:dyDescent="0.3">
      <c r="A75" s="15" t="s">
        <v>17</v>
      </c>
      <c r="B75" s="5" t="s">
        <v>108</v>
      </c>
      <c r="C75" s="19" t="s">
        <v>22</v>
      </c>
      <c r="D75" s="7">
        <v>2024</v>
      </c>
      <c r="E75" s="22">
        <v>44</v>
      </c>
      <c r="F75" s="8">
        <f t="shared" si="15"/>
        <v>264</v>
      </c>
      <c r="G75" s="9"/>
      <c r="H75" s="13">
        <f t="shared" si="16"/>
        <v>0</v>
      </c>
    </row>
    <row r="76" spans="1:8" x14ac:dyDescent="0.3">
      <c r="A76" s="15" t="s">
        <v>17</v>
      </c>
      <c r="B76" s="5" t="s">
        <v>49</v>
      </c>
      <c r="C76" s="19" t="s">
        <v>50</v>
      </c>
      <c r="D76" s="7">
        <v>2022</v>
      </c>
      <c r="E76" s="22">
        <v>46.5</v>
      </c>
      <c r="F76" s="8">
        <f t="shared" ref="F76:F81" si="17">SUM(E76*6)</f>
        <v>279</v>
      </c>
      <c r="G76" s="9"/>
      <c r="H76" s="13">
        <f t="shared" ref="H76:H81" si="18">G76*F76</f>
        <v>0</v>
      </c>
    </row>
    <row r="77" spans="1:8" x14ac:dyDescent="0.3">
      <c r="A77" s="15" t="s">
        <v>17</v>
      </c>
      <c r="B77" s="5" t="s">
        <v>106</v>
      </c>
      <c r="C77" s="19" t="s">
        <v>58</v>
      </c>
      <c r="D77" s="7">
        <v>2023</v>
      </c>
      <c r="E77" s="22">
        <v>61.5</v>
      </c>
      <c r="F77" s="8">
        <f t="shared" si="17"/>
        <v>369</v>
      </c>
      <c r="G77" s="9"/>
      <c r="H77" s="13">
        <f t="shared" si="18"/>
        <v>0</v>
      </c>
    </row>
    <row r="78" spans="1:8" x14ac:dyDescent="0.3">
      <c r="A78" s="15" t="s">
        <v>17</v>
      </c>
      <c r="B78" s="5" t="s">
        <v>54</v>
      </c>
      <c r="C78" s="19" t="s">
        <v>47</v>
      </c>
      <c r="D78" s="7">
        <v>2023</v>
      </c>
      <c r="E78" s="22">
        <v>19.100000000000001</v>
      </c>
      <c r="F78" s="8">
        <f t="shared" si="17"/>
        <v>114.60000000000001</v>
      </c>
      <c r="G78" s="9"/>
      <c r="H78" s="13">
        <f t="shared" si="18"/>
        <v>0</v>
      </c>
    </row>
    <row r="79" spans="1:8" x14ac:dyDescent="0.3">
      <c r="A79" s="15" t="s">
        <v>17</v>
      </c>
      <c r="B79" s="5" t="s">
        <v>126</v>
      </c>
      <c r="C79" s="19" t="s">
        <v>127</v>
      </c>
      <c r="D79" s="7">
        <v>2023</v>
      </c>
      <c r="E79" s="22">
        <v>11.8</v>
      </c>
      <c r="F79" s="8">
        <f t="shared" si="17"/>
        <v>70.800000000000011</v>
      </c>
      <c r="G79" s="9"/>
      <c r="H79" s="13">
        <f t="shared" si="18"/>
        <v>0</v>
      </c>
    </row>
    <row r="80" spans="1:8" x14ac:dyDescent="0.3">
      <c r="A80" s="15" t="s">
        <v>17</v>
      </c>
      <c r="B80" s="5" t="s">
        <v>71</v>
      </c>
      <c r="C80" s="19" t="s">
        <v>127</v>
      </c>
      <c r="D80" s="7">
        <v>2023</v>
      </c>
      <c r="E80" s="22">
        <v>16.399999999999999</v>
      </c>
      <c r="F80" s="8">
        <f t="shared" si="17"/>
        <v>98.399999999999991</v>
      </c>
      <c r="G80" s="9"/>
      <c r="H80" s="13">
        <f t="shared" si="18"/>
        <v>0</v>
      </c>
    </row>
    <row r="81" spans="1:8" x14ac:dyDescent="0.3">
      <c r="A81" s="15" t="s">
        <v>17</v>
      </c>
      <c r="B81" s="5" t="s">
        <v>41</v>
      </c>
      <c r="C81" s="19" t="s">
        <v>117</v>
      </c>
      <c r="D81" s="7">
        <v>2024</v>
      </c>
      <c r="E81" s="22">
        <v>13.5</v>
      </c>
      <c r="F81" s="8">
        <f t="shared" si="17"/>
        <v>81</v>
      </c>
      <c r="G81" s="9"/>
      <c r="H81" s="13">
        <f t="shared" si="18"/>
        <v>0</v>
      </c>
    </row>
    <row r="82" spans="1:8" ht="25.65" customHeight="1" x14ac:dyDescent="0.3">
      <c r="A82" s="21" t="s">
        <v>27</v>
      </c>
      <c r="B82" s="39" t="s">
        <v>136</v>
      </c>
      <c r="C82" s="39"/>
      <c r="D82" s="39"/>
      <c r="E82" s="39"/>
      <c r="F82" s="3">
        <v>67</v>
      </c>
      <c r="G82" s="4"/>
      <c r="H82" s="16">
        <f t="shared" si="1"/>
        <v>0</v>
      </c>
    </row>
    <row r="83" spans="1:8" ht="25.65" customHeight="1" x14ac:dyDescent="0.3">
      <c r="A83" s="21" t="s">
        <v>28</v>
      </c>
      <c r="B83" s="39" t="s">
        <v>137</v>
      </c>
      <c r="C83" s="39"/>
      <c r="D83" s="39"/>
      <c r="E83" s="39"/>
      <c r="F83" s="3">
        <v>81</v>
      </c>
      <c r="G83" s="4"/>
      <c r="H83" s="16">
        <f t="shared" si="1"/>
        <v>0</v>
      </c>
    </row>
    <row r="84" spans="1:8" ht="23.85" customHeight="1" x14ac:dyDescent="0.3">
      <c r="A84" s="21" t="s">
        <v>23</v>
      </c>
      <c r="B84" s="36" t="s">
        <v>138</v>
      </c>
      <c r="C84" s="37"/>
      <c r="D84" s="37"/>
      <c r="E84" s="38"/>
      <c r="F84" s="3">
        <v>250</v>
      </c>
      <c r="G84" s="4"/>
      <c r="H84" s="16">
        <f t="shared" si="1"/>
        <v>0</v>
      </c>
    </row>
    <row r="85" spans="1:8" ht="20.100000000000001" customHeight="1" x14ac:dyDescent="0.3">
      <c r="A85" s="33" t="s">
        <v>123</v>
      </c>
      <c r="B85" s="34"/>
      <c r="C85" s="34"/>
      <c r="D85" s="34"/>
      <c r="E85" s="34"/>
      <c r="F85" s="34"/>
      <c r="G85" s="34"/>
      <c r="H85" s="35"/>
    </row>
    <row r="86" spans="1:8" ht="18" customHeight="1" x14ac:dyDescent="0.3">
      <c r="A86" s="23" t="s">
        <v>76</v>
      </c>
      <c r="B86" s="24"/>
      <c r="C86" s="24"/>
      <c r="D86" s="25"/>
      <c r="E86" s="22">
        <v>10.1</v>
      </c>
      <c r="F86" s="8">
        <f>SUM(E86*6)</f>
        <v>60.599999999999994</v>
      </c>
      <c r="G86" s="9"/>
      <c r="H86" s="13">
        <f>G86*F86</f>
        <v>0</v>
      </c>
    </row>
    <row r="87" spans="1:8" ht="20.100000000000001" customHeight="1" x14ac:dyDescent="0.3">
      <c r="A87" s="23" t="s">
        <v>121</v>
      </c>
      <c r="B87" s="24"/>
      <c r="C87" s="26"/>
      <c r="D87" s="26"/>
      <c r="E87" s="22">
        <v>12.2</v>
      </c>
      <c r="F87" s="8">
        <f>SUM(E87*6)</f>
        <v>73.199999999999989</v>
      </c>
      <c r="G87" s="9"/>
      <c r="H87" s="13">
        <f>G87*F87</f>
        <v>0</v>
      </c>
    </row>
    <row r="88" spans="1:8" ht="18" customHeight="1" x14ac:dyDescent="0.3">
      <c r="A88" s="27" t="s">
        <v>74</v>
      </c>
      <c r="B88" s="28"/>
      <c r="C88" s="28"/>
      <c r="D88" s="29"/>
      <c r="E88" s="22">
        <v>14.7</v>
      </c>
      <c r="F88" s="8">
        <f t="shared" ref="F88:F89" si="19">SUM(E88*6)</f>
        <v>88.199999999999989</v>
      </c>
      <c r="G88" s="9"/>
      <c r="H88" s="13">
        <f t="shared" ref="H88:H91" si="20">G88*F88</f>
        <v>0</v>
      </c>
    </row>
    <row r="89" spans="1:8" ht="18" customHeight="1" x14ac:dyDescent="0.3">
      <c r="A89" s="27" t="s">
        <v>75</v>
      </c>
      <c r="B89" s="28"/>
      <c r="C89" s="28"/>
      <c r="D89" s="29"/>
      <c r="E89" s="22">
        <v>14.7</v>
      </c>
      <c r="F89" s="8">
        <f t="shared" si="19"/>
        <v>88.199999999999989</v>
      </c>
      <c r="G89" s="9"/>
      <c r="H89" s="13">
        <f t="shared" si="20"/>
        <v>0</v>
      </c>
    </row>
    <row r="90" spans="1:8" ht="18" customHeight="1" x14ac:dyDescent="0.3">
      <c r="A90" s="23" t="s">
        <v>77</v>
      </c>
      <c r="B90" s="24"/>
      <c r="C90" s="24"/>
      <c r="D90" s="25"/>
      <c r="E90" s="22">
        <v>19.5</v>
      </c>
      <c r="F90" s="8">
        <f>SUM(E90*6)</f>
        <v>117</v>
      </c>
      <c r="H90" s="13">
        <f t="shared" si="20"/>
        <v>0</v>
      </c>
    </row>
    <row r="91" spans="1:8" ht="18" customHeight="1" x14ac:dyDescent="0.3">
      <c r="A91" s="23" t="s">
        <v>122</v>
      </c>
      <c r="B91" s="24"/>
      <c r="C91" s="24"/>
      <c r="D91" s="25"/>
      <c r="E91" s="22">
        <v>7.8</v>
      </c>
      <c r="F91" s="8">
        <f>SUM(E91*6)</f>
        <v>46.8</v>
      </c>
      <c r="G91" s="9"/>
      <c r="H91" s="13">
        <f t="shared" si="20"/>
        <v>0</v>
      </c>
    </row>
    <row r="92" spans="1:8" ht="24.9" customHeight="1" x14ac:dyDescent="0.3">
      <c r="A92" s="30" t="s">
        <v>139</v>
      </c>
      <c r="B92" s="31"/>
      <c r="C92" s="31"/>
      <c r="D92" s="31"/>
      <c r="E92" s="31"/>
      <c r="F92" s="32"/>
      <c r="G92" s="17" t="s">
        <v>12</v>
      </c>
      <c r="H92" s="18">
        <f>SUM(H9:H91)</f>
        <v>0</v>
      </c>
    </row>
  </sheetData>
  <mergeCells count="11">
    <mergeCell ref="B83:E83"/>
    <mergeCell ref="F1:H1"/>
    <mergeCell ref="A1:E1"/>
    <mergeCell ref="C2:H6"/>
    <mergeCell ref="B82:E82"/>
    <mergeCell ref="C7:H7"/>
    <mergeCell ref="A89:D89"/>
    <mergeCell ref="A88:D88"/>
    <mergeCell ref="A92:F92"/>
    <mergeCell ref="A85:H85"/>
    <mergeCell ref="B84:E84"/>
  </mergeCells>
  <printOptions horizontalCentered="1" verticalCentered="1"/>
  <pageMargins left="0.7" right="0.7" top="0.75" bottom="0.75" header="0.3" footer="0.3"/>
  <pageSetup paperSize="9" scale="40" firstPageNumber="0" orientation="landscape" horizontalDpi="4294967293" verticalDpi="30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Carte ds Vins &amp; Bon de Commande</vt:lpstr>
      <vt:lpstr>'Carte ds Vins &amp; Bon de Commande'!_FilterDatabase</vt:lpstr>
      <vt:lpstr>'Carte ds Vins &amp; Bon de Commande'!Zone_d_impression</vt:lpstr>
    </vt:vector>
  </TitlesOfParts>
  <Company>ENEDIS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 ROY</dc:creator>
  <dc:description/>
  <cp:lastModifiedBy>Christophe Roy</cp:lastModifiedBy>
  <cp:revision>1</cp:revision>
  <cp:lastPrinted>2024-03-17T17:46:17Z</cp:lastPrinted>
  <dcterms:created xsi:type="dcterms:W3CDTF">2020-10-05T09:45:28Z</dcterms:created>
  <dcterms:modified xsi:type="dcterms:W3CDTF">2026-05-06T14:28:23Z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ENEDIS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